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arfield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<sst xmlns="http://schemas.openxmlformats.org/spreadsheetml/2006/main" count="55" uniqueCount="25">
  <si>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Bold</t>
  </si>
  <si>
    <t>Antenna Range Requirements</t>
  </si>
  <si>
    <t>Frequency  =</t>
  </si>
  <si>
    <t>=</t>
  </si>
  <si>
    <t>GHz</t>
  </si>
  <si>
    <t xml:space="preserve">l  =  </t>
  </si>
  <si>
    <t>cm =</t>
  </si>
  <si>
    <t>meters</t>
  </si>
  <si>
    <t>inches</t>
  </si>
  <si>
    <t>Isotropic Free Space Path Loss at:</t>
  </si>
  <si>
    <t>dB</t>
  </si>
  <si>
    <t>Note:</t>
  </si>
  <si>
    <t xml:space="preserve">The region between the Near Field and Far Field </t>
  </si>
  <si>
    <t xml:space="preserve"> boundaries is the Transition Region</t>
  </si>
  <si>
    <t>input values in</t>
  </si>
  <si>
    <t>blue</t>
  </si>
  <si>
    <t>Microcomm spreadsheet copyright © 2004 by H. Paul Shuch, Ph.D.</t>
  </si>
  <si>
    <t>Ref.:  Shuch, "Far Field Fallacy," QEX (70): 10-11, December 1987</t>
  </si>
  <si>
    <t>rev. 2/24/2004</t>
  </si>
  <si>
    <t>Transmit Antenna Aperture  =</t>
  </si>
  <si>
    <t>Receive Antenna Aperture  =</t>
  </si>
  <si>
    <t>Mutual Near Field Boundary =</t>
  </si>
  <si>
    <t>Mutual Far Field Boundary =</t>
  </si>
  <si>
    <t>Max Xmt Power Density @</t>
  </si>
  <si>
    <t>Mutual Rayleigh Distance 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</si>
</sst>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  <numFmt numFmtId="167" formatCode="&quot;$&quot;#,##0"/>
    <numFmt numFmtId="168" formatCode="m/d"/>
    <numFmt numFmtId="169" formatCode="mm/dd/yy"/>
    <numFmt numFmtId="170" formatCode="dd\-mmm\-yy"/>
    <numFmt numFmtId="171" formatCode="mmmm\-yy"/>
    <numFmt numFmtId="172" formatCode="mmmm\ d\,\ yyyy"/>
    <numFmt numFmtId="173" formatCode="m/d/yy\ h:mm\ AM/PM"/>
    <numFmt numFmtId="174" formatCode="#\ ???/???"/>
    <numFmt numFmtId="175" formatCode="0.E+00"/>
    <numFmt numFmtId="176" formatCode="0.0"/>
    <numFmt numFmtId="177" formatCode="0.0E+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/>
      <protection/>
    </xf>
    <xf numFmtId="176" fontId="0" fillId="0" borderId="7" xfId="0" applyNumberFormat="1" applyFont="1" applyBorder="1" applyAlignment="1" applyProtection="1">
      <alignment horizontal="right"/>
      <protection/>
    </xf>
    <xf numFmtId="0" fontId="1" fillId="0" borderId="7" xfId="0" applyFont="1" applyFill="1" applyBorder="1" applyAlignment="1">
      <alignment horizontal="left"/>
    </xf>
    <xf numFmtId="0" fontId="10" fillId="0" borderId="7" xfId="0" applyFont="1" applyBorder="1" applyAlignment="1">
      <alignment/>
    </xf>
    <xf numFmtId="0" fontId="1" fillId="0" borderId="7" xfId="0" applyFont="1" applyFill="1" applyBorder="1" applyAlignment="1">
      <alignment horizontal="right"/>
    </xf>
    <xf numFmtId="0" fontId="10" fillId="0" borderId="8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176" fontId="9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3</xdr:col>
      <xdr:colOff>409575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4" sqref="C4"/>
    </sheetView>
  </sheetViews>
  <sheetFormatPr defaultColWidth="9.140625" defaultRowHeight="12.75"/>
  <cols>
    <col min="1" max="1" width="25.7109375" style="0" customWidth="1"/>
    <col min="2" max="2" width="9.28125" style="0" hidden="1" customWidth="1"/>
    <col min="3" max="3" width="11.7109375" style="0" customWidth="1"/>
    <col min="4" max="4" width="10.57421875" style="0" customWidth="1"/>
    <col min="5" max="5" width="6.7109375" style="0" customWidth="1"/>
    <col min="6" max="6" width="10.8515625" style="10" customWidth="1"/>
    <col min="7" max="7" width="7.8515625" style="13" customWidth="1"/>
    <col min="8" max="8" width="9.00390625" style="1" customWidth="1"/>
    <col min="9" max="9" width="9.00390625" style="16" customWidth="1"/>
    <col min="10" max="16384" width="20.00390625" style="0" customWidth="1"/>
  </cols>
  <sheetData>
    <row r="1" spans="1:9" ht="18.75" customHeight="1">
      <c r="A1" s="2"/>
      <c r="B1" s="3"/>
      <c r="C1" s="3"/>
      <c r="D1" s="4"/>
      <c r="E1" s="30"/>
      <c r="F1" s="9"/>
      <c r="G1" s="12"/>
      <c r="H1" s="5"/>
      <c r="I1" s="14"/>
    </row>
    <row r="2" spans="1:9" ht="12.75" customHeight="1">
      <c r="A2" s="6"/>
      <c r="B2" s="7"/>
      <c r="C2" s="7"/>
      <c r="D2" s="31" t="s">
        <v>0</v>
      </c>
      <c r="E2" s="8" t="s">
        <v>1</v>
      </c>
      <c r="F2" s="32"/>
      <c r="G2" s="33"/>
      <c r="H2" s="11"/>
      <c r="I2" s="15"/>
    </row>
    <row r="3" spans="1:9" ht="12.75" customHeight="1">
      <c r="A3" s="6"/>
      <c r="B3" s="7"/>
      <c r="C3" s="7"/>
      <c r="D3" s="7"/>
      <c r="E3" s="7"/>
      <c r="F3" s="32"/>
      <c r="G3" s="33"/>
      <c r="H3" s="11"/>
      <c r="I3" s="15"/>
    </row>
    <row r="4" spans="1:9" ht="12.75" customHeight="1">
      <c r="A4" s="17" t="s">
        <v>2</v>
      </c>
      <c r="B4" s="34" t="s">
        <v>3</v>
      </c>
      <c r="C4" s="35">
        <v>2.4</v>
      </c>
      <c r="D4" s="34" t="s">
        <v>4</v>
      </c>
      <c r="E4" s="36" t="s">
        <v>5</v>
      </c>
      <c r="F4" s="37">
        <f>30/C4</f>
        <v>12.5</v>
      </c>
      <c r="G4" s="38" t="s">
        <v>6</v>
      </c>
      <c r="H4" s="18">
        <f aca="true" t="shared" si="0" ref="H4:H10">F4/100</f>
        <v>0.125</v>
      </c>
      <c r="I4" s="19" t="s">
        <v>7</v>
      </c>
    </row>
    <row r="5" spans="1:9" ht="12.75" customHeight="1">
      <c r="A5" s="17" t="s">
        <v>19</v>
      </c>
      <c r="B5" s="34" t="s">
        <v>3</v>
      </c>
      <c r="C5" s="39">
        <v>3</v>
      </c>
      <c r="D5" s="34" t="s">
        <v>8</v>
      </c>
      <c r="E5" s="40" t="s">
        <v>3</v>
      </c>
      <c r="F5" s="37">
        <f>C5*2.54</f>
        <v>7.62</v>
      </c>
      <c r="G5" s="38" t="s">
        <v>6</v>
      </c>
      <c r="H5" s="18">
        <f t="shared" si="0"/>
        <v>0.0762</v>
      </c>
      <c r="I5" s="19" t="s">
        <v>7</v>
      </c>
    </row>
    <row r="6" spans="1:9" ht="12.75" customHeight="1">
      <c r="A6" s="17" t="s">
        <v>20</v>
      </c>
      <c r="B6" s="34" t="s">
        <v>3</v>
      </c>
      <c r="C6" s="39">
        <v>17</v>
      </c>
      <c r="D6" s="34" t="s">
        <v>8</v>
      </c>
      <c r="E6" s="40" t="s">
        <v>3</v>
      </c>
      <c r="F6" s="37">
        <f>C6*2.54</f>
        <v>43.18</v>
      </c>
      <c r="G6" s="38" t="s">
        <v>6</v>
      </c>
      <c r="H6" s="18">
        <f t="shared" si="0"/>
        <v>0.4318</v>
      </c>
      <c r="I6" s="19" t="s">
        <v>7</v>
      </c>
    </row>
    <row r="7" spans="1:9" ht="12.75" customHeight="1">
      <c r="A7" s="17" t="s">
        <v>23</v>
      </c>
      <c r="B7" s="34"/>
      <c r="C7" s="37">
        <f>F7/2.54</f>
        <v>0.36576000000000003</v>
      </c>
      <c r="D7" s="34" t="s">
        <v>8</v>
      </c>
      <c r="E7" s="40" t="s">
        <v>3</v>
      </c>
      <c r="F7" s="37">
        <f>((0.2*(F5^2)/(F4)))</f>
        <v>0.9290304</v>
      </c>
      <c r="G7" s="38" t="s">
        <v>6</v>
      </c>
      <c r="H7" s="18">
        <f t="shared" si="0"/>
        <v>0.009290304000000001</v>
      </c>
      <c r="I7" s="19" t="s">
        <v>7</v>
      </c>
    </row>
    <row r="8" spans="1:9" ht="12.75" customHeight="1">
      <c r="A8" s="17" t="s">
        <v>21</v>
      </c>
      <c r="B8" s="34"/>
      <c r="C8" s="37">
        <f>F8/2.54</f>
        <v>23.779343113551864</v>
      </c>
      <c r="D8" s="34" t="s">
        <v>8</v>
      </c>
      <c r="E8" s="40" t="s">
        <v>3</v>
      </c>
      <c r="F8" s="37">
        <f>((PI()*(F5^2)/(8*F4))+((PI()*(F6^2)/(8*F4))))</f>
        <v>60.39953150842173</v>
      </c>
      <c r="G8" s="38" t="s">
        <v>6</v>
      </c>
      <c r="H8" s="18">
        <f t="shared" si="0"/>
        <v>0.6039953150842173</v>
      </c>
      <c r="I8" s="19" t="s">
        <v>7</v>
      </c>
    </row>
    <row r="9" spans="1:9" ht="12.75" customHeight="1">
      <c r="A9" s="17" t="s">
        <v>24</v>
      </c>
      <c r="B9" s="34"/>
      <c r="C9" s="37">
        <f>F9/2.54</f>
        <v>121.10719999999999</v>
      </c>
      <c r="D9" s="34" t="s">
        <v>8</v>
      </c>
      <c r="E9" s="40" t="s">
        <v>3</v>
      </c>
      <c r="F9" s="37">
        <f>((2*(F5^2)/(F4)))+((2*(F6^2)/(F4)))</f>
        <v>307.612288</v>
      </c>
      <c r="G9" s="38" t="s">
        <v>6</v>
      </c>
      <c r="H9" s="18">
        <f>F9/100</f>
        <v>3.07612288</v>
      </c>
      <c r="I9" s="19" t="s">
        <v>7</v>
      </c>
    </row>
    <row r="10" spans="1:9" ht="12.75" customHeight="1">
      <c r="A10" s="17" t="s">
        <v>22</v>
      </c>
      <c r="B10" s="34"/>
      <c r="C10" s="37">
        <f>F10/2.54</f>
        <v>347.25138938184756</v>
      </c>
      <c r="D10" s="34" t="s">
        <v>8</v>
      </c>
      <c r="E10" s="40" t="s">
        <v>3</v>
      </c>
      <c r="F10" s="37">
        <f>((2*(F6^2)/F4))+((2*F8^2)/F4)</f>
        <v>882.0185290298928</v>
      </c>
      <c r="G10" s="38" t="s">
        <v>6</v>
      </c>
      <c r="H10" s="18">
        <f t="shared" si="0"/>
        <v>8.820185290298928</v>
      </c>
      <c r="I10" s="19" t="s">
        <v>7</v>
      </c>
    </row>
    <row r="11" spans="1:9" ht="12.75" customHeight="1">
      <c r="A11" s="17"/>
      <c r="B11" s="34"/>
      <c r="C11" s="37"/>
      <c r="D11" s="34"/>
      <c r="E11" s="40"/>
      <c r="F11" s="37"/>
      <c r="G11" s="38"/>
      <c r="H11" s="18"/>
      <c r="I11" s="19"/>
    </row>
    <row r="12" spans="1:9" ht="12.75" customHeight="1">
      <c r="A12" s="41" t="s">
        <v>9</v>
      </c>
      <c r="B12" s="34"/>
      <c r="C12" s="37"/>
      <c r="D12" s="34"/>
      <c r="E12" s="40"/>
      <c r="F12" s="37"/>
      <c r="G12" s="38"/>
      <c r="H12" s="18"/>
      <c r="I12" s="19"/>
    </row>
    <row r="13" spans="1:9" ht="12.75" customHeight="1">
      <c r="A13" s="17" t="s">
        <v>21</v>
      </c>
      <c r="B13" s="34"/>
      <c r="C13" s="37">
        <f>10*(LOG((4*PI()*F8/F4)^2))</f>
        <v>35.666668420486104</v>
      </c>
      <c r="D13" s="34" t="s">
        <v>10</v>
      </c>
      <c r="E13" s="40"/>
      <c r="F13" s="37"/>
      <c r="G13" s="38"/>
      <c r="H13" s="18"/>
      <c r="I13" s="19"/>
    </row>
    <row r="14" spans="1:9" ht="12.75" customHeight="1">
      <c r="A14" s="17" t="s">
        <v>24</v>
      </c>
      <c r="B14" s="34"/>
      <c r="C14" s="37">
        <f>10*(LOG((4*PI()*F9/F4)^2))</f>
        <v>49.80607061972192</v>
      </c>
      <c r="D14" s="34" t="s">
        <v>10</v>
      </c>
      <c r="E14" s="40"/>
      <c r="F14" s="37"/>
      <c r="G14" s="38"/>
      <c r="H14" s="18"/>
      <c r="I14" s="19"/>
    </row>
    <row r="15" spans="1:9" ht="12.75" customHeight="1">
      <c r="A15" s="17" t="s">
        <v>22</v>
      </c>
      <c r="B15" s="34"/>
      <c r="C15" s="37">
        <f>10*(LOG((4*PI()*F10/F4)^2))</f>
        <v>58.95555119391294</v>
      </c>
      <c r="D15" s="34" t="s">
        <v>10</v>
      </c>
      <c r="E15" s="40"/>
      <c r="F15" s="37"/>
      <c r="G15" s="38"/>
      <c r="H15" s="18"/>
      <c r="I15" s="19"/>
    </row>
    <row r="16" spans="1:9" ht="12.75" customHeight="1">
      <c r="A16" s="42"/>
      <c r="B16" s="34"/>
      <c r="C16" s="20"/>
      <c r="D16" s="43"/>
      <c r="E16" s="44"/>
      <c r="F16" s="45"/>
      <c r="G16" s="38"/>
      <c r="H16" s="18"/>
      <c r="I16" s="19"/>
    </row>
    <row r="17" spans="1:9" ht="12.75" customHeight="1">
      <c r="A17" s="22" t="s">
        <v>11</v>
      </c>
      <c r="B17" s="34"/>
      <c r="C17" s="21" t="s">
        <v>12</v>
      </c>
      <c r="D17" s="43"/>
      <c r="E17" s="46"/>
      <c r="F17" s="47"/>
      <c r="G17" s="40"/>
      <c r="H17" s="37"/>
      <c r="I17" s="19"/>
    </row>
    <row r="18" spans="1:9" ht="12.75" customHeight="1">
      <c r="A18" s="17"/>
      <c r="B18" s="34"/>
      <c r="C18" s="21" t="s">
        <v>13</v>
      </c>
      <c r="D18" s="43"/>
      <c r="E18" s="46"/>
      <c r="F18" s="47"/>
      <c r="G18" s="38"/>
      <c r="H18" s="18"/>
      <c r="I18" s="19"/>
    </row>
    <row r="19" spans="1:9" ht="12.75" customHeight="1">
      <c r="A19" s="23" t="s">
        <v>18</v>
      </c>
      <c r="B19" s="24"/>
      <c r="C19" s="26"/>
      <c r="D19" s="28"/>
      <c r="E19" s="27"/>
      <c r="F19" s="25"/>
      <c r="G19" s="26"/>
      <c r="H19" s="28" t="s">
        <v>14</v>
      </c>
      <c r="I19" s="29" t="s">
        <v>15</v>
      </c>
    </row>
    <row r="20" ht="12.75" customHeight="1">
      <c r="A20" t="s">
        <v>16</v>
      </c>
    </row>
    <row r="21" ht="13.5" customHeight="1">
      <c r="A21" t="s">
        <v>17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 selectLockedCells="1"/>
  <printOptions/>
  <pageMargins left="0.75" right="0.75" top="1" bottom="1" header="0.5" footer="0.5"/>
  <pageSetup horizontalDpi="300" verticalDpi="300" orientation="landscape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H. Paul Shuch</cp:lastModifiedBy>
  <cp:lastPrinted>2004-11-22T13:55:28Z</cp:lastPrinted>
  <dcterms:created xsi:type="dcterms:W3CDTF">2004-02-24T02:38:59Z</dcterms:created>
  <dcterms:modified xsi:type="dcterms:W3CDTF">2005-12-27T20:55:04Z</dcterms:modified>
  <cp:category/>
  <cp:version/>
  <cp:contentType/>
  <cp:contentStatus/>
</cp:coreProperties>
</file>